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2020年项目计划" sheetId="11" r:id="rId1"/>
  </sheets>
  <definedNames>
    <definedName name="_xlnm.Print_Titles" localSheetId="0">'2020年项目计划'!$4:$5</definedName>
  </definedNames>
  <calcPr calcId="144525"/>
</workbook>
</file>

<file path=xl/sharedStrings.xml><?xml version="1.0" encoding="utf-8"?>
<sst xmlns="http://schemas.openxmlformats.org/spreadsheetml/2006/main" count="87" uniqueCount="68">
  <si>
    <t>循化县扶贫开发局2020年度第一批资金使用计划</t>
  </si>
  <si>
    <t>填报单位：循化县扶贫开发局</t>
  </si>
  <si>
    <t>时间：2020年2月18日</t>
  </si>
  <si>
    <t xml:space="preserve">      根据青财农字（2019）2194号文件下达我县2020年度第一批切块扶贫专项资金11559万元，先计划用于以下项目，请各位领导审阅，并提出意见建议：</t>
  </si>
  <si>
    <t>序号</t>
  </si>
  <si>
    <t>项目名称</t>
  </si>
  <si>
    <t>实施
地点</t>
  </si>
  <si>
    <t>建设内容</t>
  </si>
  <si>
    <t>计划投资（万元）</t>
  </si>
  <si>
    <t>实施单位</t>
  </si>
  <si>
    <t>小计</t>
  </si>
  <si>
    <t>专项扶
贫资金</t>
  </si>
  <si>
    <t>自筹 
资金</t>
  </si>
  <si>
    <t>信贷     资金</t>
  </si>
  <si>
    <t>统筹整
合资金</t>
  </si>
  <si>
    <t>其他</t>
  </si>
  <si>
    <r>
      <rPr>
        <b/>
        <sz val="12"/>
        <rFont val="方正小标宋简体"/>
        <charset val="134"/>
      </rPr>
      <t xml:space="preserve">合 </t>
    </r>
    <r>
      <rPr>
        <b/>
        <sz val="12"/>
        <rFont val="方正小标宋简体"/>
        <charset val="134"/>
      </rPr>
      <t xml:space="preserve">  </t>
    </r>
    <r>
      <rPr>
        <b/>
        <sz val="12"/>
        <rFont val="方正小标宋简体"/>
        <charset val="134"/>
      </rPr>
      <t>计</t>
    </r>
  </si>
  <si>
    <t>一</t>
  </si>
  <si>
    <t>到户产业项目</t>
  </si>
  <si>
    <t>巩固提升到户产业发展项目</t>
  </si>
  <si>
    <t>9个乡镇</t>
  </si>
  <si>
    <t>对贫困户属性发生变化的一般贫困户实施产业发展项目</t>
  </si>
  <si>
    <t>县扶贫   开发局</t>
  </si>
  <si>
    <t>易地扶贫搬迁后续产业发展项目</t>
  </si>
  <si>
    <t>对2016-2017年度实施的109户一般户实施易地扶贫搬迁后续产业项目，户均实现一人就业的目标，采取扶贫车间、龙头企业等就业方式，每带动1户搬迁户实现半年以上就业的，将补助5000元/人的方式实施该项目。</t>
  </si>
  <si>
    <t>防返贫项目</t>
  </si>
  <si>
    <t>对防返贫的贫困户实施帮扶。</t>
  </si>
  <si>
    <t>县民政局</t>
  </si>
  <si>
    <t>二</t>
  </si>
  <si>
    <t>乡村旅游扶贫项目</t>
  </si>
  <si>
    <t>2020年循化县撒拉尔故里旅游扶贫项目融资风险防控金</t>
  </si>
  <si>
    <t>街子镇</t>
  </si>
  <si>
    <t>作为循化县撒拉尔故里旅游扶贫二期建设项目融资银行融资风险防控金，注入合作银行。</t>
  </si>
  <si>
    <t>2020年循化县谷岛旅游扶贫项目融资风险防控金</t>
  </si>
  <si>
    <t>清水乡</t>
  </si>
  <si>
    <t>作为循化县谷岛旅游扶贫项目融资风险防控金，注入合作银行。</t>
  </si>
  <si>
    <t>尕楞乡牙尕麻尕村乡村旅游扶贫项目</t>
  </si>
  <si>
    <t>尕楞乡</t>
  </si>
  <si>
    <t>续建完成尕楞乡牙尕麻尕村乡村旅游扶贫项目</t>
  </si>
  <si>
    <t>尕楞乡   政  府</t>
  </si>
  <si>
    <t>三</t>
  </si>
  <si>
    <t>资产收益项目</t>
  </si>
  <si>
    <t>循化县班禅故里资产收益项目</t>
  </si>
  <si>
    <t>文都乡</t>
  </si>
  <si>
    <t>续建完成建设完成循化县班禅故里资产收益项目</t>
  </si>
  <si>
    <t>循化县岗拉民族用品有限公司</t>
  </si>
  <si>
    <t>四</t>
  </si>
  <si>
    <t>雨露计划</t>
  </si>
  <si>
    <t>致富带头人培训</t>
  </si>
  <si>
    <t>对我县的55名致富带头人进行业务能力提升培训</t>
  </si>
  <si>
    <t>雨露计划短期技能培训</t>
  </si>
  <si>
    <t>贫困人口和低收入人群提供技能性培训</t>
  </si>
  <si>
    <t>贫困大学生资助</t>
  </si>
  <si>
    <t>建档立卡户大学生、中高职生提供资助</t>
  </si>
  <si>
    <t>五</t>
  </si>
  <si>
    <t>光伏扶贫项目</t>
  </si>
  <si>
    <t>循化县</t>
  </si>
  <si>
    <t>续建完成14.3兆瓦光伏扶贫电站，项目建成后壮大62个贫困村集体经济</t>
  </si>
  <si>
    <t>县扶贫开发局投资融资公司</t>
  </si>
  <si>
    <t>六</t>
  </si>
  <si>
    <t>金融扶贫项目</t>
  </si>
  <si>
    <t>2020年530小额信贷项目</t>
  </si>
  <si>
    <t xml:space="preserve">实施“5万元以下、三年贴息”小额信贷项目，减轻建档立卡贫困户发展阻力，激发内生动力，实现增收   </t>
  </si>
  <si>
    <t>产业扶贫贷款贴息</t>
  </si>
  <si>
    <t>对实施的产业扶贫贷款项目进行贴息</t>
  </si>
  <si>
    <t>七</t>
  </si>
  <si>
    <t>扶贫励志奖励项目</t>
  </si>
  <si>
    <r>
      <rPr>
        <sz val="12"/>
        <rFont val="仿宋_GB2312"/>
        <charset val="134"/>
      </rPr>
      <t>对我县的41</t>
    </r>
    <r>
      <rPr>
        <sz val="11"/>
        <color rgb="FF000000"/>
        <rFont val="仿宋_GB2312"/>
        <charset val="134"/>
      </rPr>
      <t>名贫困户励志致富带头人进行励志奖励，鼓励贫困户提高自我发展能力，加快脱贫步伐。</t>
    </r>
  </si>
</sst>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等线"/>
      <charset val="134"/>
      <scheme val="minor"/>
    </font>
    <font>
      <sz val="12"/>
      <color theme="1"/>
      <name val="仿宋_GB2312"/>
      <charset val="134"/>
    </font>
    <font>
      <b/>
      <sz val="11"/>
      <color theme="1"/>
      <name val="方正小标宋简体"/>
      <charset val="134"/>
    </font>
    <font>
      <sz val="11"/>
      <color theme="1"/>
      <name val="方正小标宋简体"/>
      <charset val="134"/>
    </font>
    <font>
      <b/>
      <sz val="11"/>
      <color theme="1"/>
      <name val="等线"/>
      <charset val="134"/>
      <scheme val="minor"/>
    </font>
    <font>
      <b/>
      <sz val="12"/>
      <name val="仿宋_GB2312"/>
      <charset val="134"/>
    </font>
    <font>
      <sz val="12"/>
      <name val="仿宋_GB2312"/>
      <charset val="134"/>
    </font>
    <font>
      <sz val="11"/>
      <color theme="1"/>
      <name val="仿宋_GB2312"/>
      <charset val="134"/>
    </font>
    <font>
      <sz val="11"/>
      <name val="等线"/>
      <charset val="134"/>
      <scheme val="minor"/>
    </font>
    <font>
      <sz val="20"/>
      <color theme="1"/>
      <name val="方正小标宋简体"/>
      <charset val="134"/>
    </font>
    <font>
      <sz val="20"/>
      <color theme="1"/>
      <name val="黑体"/>
      <charset val="134"/>
    </font>
    <font>
      <b/>
      <sz val="12"/>
      <color theme="1"/>
      <name val="仿宋_GB2312"/>
      <charset val="134"/>
    </font>
    <font>
      <b/>
      <sz val="12"/>
      <name val="方正小标宋简体"/>
      <charset val="134"/>
    </font>
    <font>
      <sz val="12"/>
      <name val="方正小标宋简体"/>
      <charset val="134"/>
    </font>
    <font>
      <sz val="10"/>
      <color theme="1"/>
      <name val="仿宋_GB2312"/>
      <charset val="134"/>
    </font>
    <font>
      <sz val="12"/>
      <name val="宋体"/>
      <charset val="134"/>
    </font>
    <font>
      <sz val="9"/>
      <color theme="1"/>
      <name val="仿宋_GB2312"/>
      <charset val="134"/>
    </font>
    <font>
      <sz val="10"/>
      <name val="仿宋_GB2312"/>
      <charset val="134"/>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006100"/>
      <name val="等线"/>
      <charset val="0"/>
      <scheme val="minor"/>
    </font>
    <font>
      <sz val="11"/>
      <color rgb="FFFA7D00"/>
      <name val="等线"/>
      <charset val="0"/>
      <scheme val="minor"/>
    </font>
    <font>
      <sz val="11"/>
      <color theme="0"/>
      <name val="等线"/>
      <charset val="0"/>
      <scheme val="minor"/>
    </font>
    <font>
      <b/>
      <sz val="15"/>
      <color theme="3"/>
      <name val="等线"/>
      <charset val="134"/>
      <scheme val="minor"/>
    </font>
    <font>
      <b/>
      <sz val="11"/>
      <color rgb="FFFFFFFF"/>
      <name val="等线"/>
      <charset val="0"/>
      <scheme val="minor"/>
    </font>
    <font>
      <b/>
      <sz val="18"/>
      <color theme="3"/>
      <name val="等线"/>
      <charset val="134"/>
      <scheme val="minor"/>
    </font>
    <font>
      <u/>
      <sz val="11"/>
      <color rgb="FF0000FF"/>
      <name val="等线"/>
      <charset val="0"/>
      <scheme val="minor"/>
    </font>
    <font>
      <b/>
      <sz val="13"/>
      <color theme="3"/>
      <name val="等线"/>
      <charset val="134"/>
      <scheme val="minor"/>
    </font>
    <font>
      <sz val="11"/>
      <color rgb="FFFF0000"/>
      <name val="等线"/>
      <charset val="0"/>
      <scheme val="minor"/>
    </font>
    <font>
      <sz val="11"/>
      <color rgb="FF3F3F76"/>
      <name val="等线"/>
      <charset val="0"/>
      <scheme val="minor"/>
    </font>
    <font>
      <sz val="11"/>
      <color rgb="FF9C6500"/>
      <name val="等线"/>
      <charset val="0"/>
      <scheme val="minor"/>
    </font>
    <font>
      <b/>
      <sz val="11"/>
      <color rgb="FF3F3F3F"/>
      <name val="等线"/>
      <charset val="0"/>
      <scheme val="minor"/>
    </font>
    <font>
      <b/>
      <sz val="11"/>
      <color theme="1"/>
      <name val="等线"/>
      <charset val="0"/>
      <scheme val="minor"/>
    </font>
    <font>
      <b/>
      <sz val="11"/>
      <color rgb="FFFA7D00"/>
      <name val="等线"/>
      <charset val="0"/>
      <scheme val="minor"/>
    </font>
    <font>
      <sz val="11"/>
      <color rgb="FF000000"/>
      <name val="仿宋_GB2312"/>
      <charset val="134"/>
    </font>
  </fonts>
  <fills count="33">
    <fill>
      <patternFill patternType="none"/>
    </fill>
    <fill>
      <patternFill patternType="gray125"/>
    </fill>
    <fill>
      <patternFill patternType="solid">
        <fgColor theme="4"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8" fillId="26" borderId="0" applyNumberFormat="0" applyBorder="0" applyAlignment="0" applyProtection="0">
      <alignment vertical="center"/>
    </xf>
    <xf numFmtId="0" fontId="32" fillId="2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6" borderId="0" applyNumberFormat="0" applyBorder="0" applyAlignment="0" applyProtection="0">
      <alignment vertical="center"/>
    </xf>
    <xf numFmtId="0" fontId="22" fillId="4" borderId="0" applyNumberFormat="0" applyBorder="0" applyAlignment="0" applyProtection="0">
      <alignment vertical="center"/>
    </xf>
    <xf numFmtId="43" fontId="0" fillId="0" borderId="0" applyFont="0" applyFill="0" applyBorder="0" applyAlignment="0" applyProtection="0">
      <alignment vertical="center"/>
    </xf>
    <xf numFmtId="0" fontId="25" fillId="3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0" borderId="7" applyNumberFormat="0" applyFont="0" applyAlignment="0" applyProtection="0">
      <alignment vertical="center"/>
    </xf>
    <xf numFmtId="0" fontId="25" fillId="32" borderId="0" applyNumberFormat="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6" applyNumberFormat="0" applyFill="0" applyAlignment="0" applyProtection="0">
      <alignment vertical="center"/>
    </xf>
    <xf numFmtId="0" fontId="30" fillId="0" borderId="6" applyNumberFormat="0" applyFill="0" applyAlignment="0" applyProtection="0">
      <alignment vertical="center"/>
    </xf>
    <xf numFmtId="0" fontId="25" fillId="9" borderId="0" applyNumberFormat="0" applyBorder="0" applyAlignment="0" applyProtection="0">
      <alignment vertical="center"/>
    </xf>
    <xf numFmtId="0" fontId="20" fillId="0" borderId="9" applyNumberFormat="0" applyFill="0" applyAlignment="0" applyProtection="0">
      <alignment vertical="center"/>
    </xf>
    <xf numFmtId="0" fontId="25" fillId="19" borderId="0" applyNumberFormat="0" applyBorder="0" applyAlignment="0" applyProtection="0">
      <alignment vertical="center"/>
    </xf>
    <xf numFmtId="0" fontId="34" fillId="25" borderId="11" applyNumberFormat="0" applyAlignment="0" applyProtection="0">
      <alignment vertical="center"/>
    </xf>
    <xf numFmtId="0" fontId="36" fillId="25" borderId="10" applyNumberFormat="0" applyAlignment="0" applyProtection="0">
      <alignment vertical="center"/>
    </xf>
    <xf numFmtId="0" fontId="27" fillId="14" borderId="8" applyNumberFormat="0" applyAlignment="0" applyProtection="0">
      <alignment vertical="center"/>
    </xf>
    <xf numFmtId="0" fontId="18" fillId="29" borderId="0" applyNumberFormat="0" applyBorder="0" applyAlignment="0" applyProtection="0">
      <alignment vertical="center"/>
    </xf>
    <xf numFmtId="0" fontId="25" fillId="18" borderId="0" applyNumberFormat="0" applyBorder="0" applyAlignment="0" applyProtection="0">
      <alignment vertical="center"/>
    </xf>
    <xf numFmtId="0" fontId="24" fillId="0" borderId="5" applyNumberFormat="0" applyFill="0" applyAlignment="0" applyProtection="0">
      <alignment vertical="center"/>
    </xf>
    <xf numFmtId="0" fontId="35" fillId="0" borderId="12" applyNumberFormat="0" applyFill="0" applyAlignment="0" applyProtection="0">
      <alignment vertical="center"/>
    </xf>
    <xf numFmtId="0" fontId="23" fillId="5" borderId="0" applyNumberFormat="0" applyBorder="0" applyAlignment="0" applyProtection="0">
      <alignment vertical="center"/>
    </xf>
    <xf numFmtId="0" fontId="33" fillId="24" borderId="0" applyNumberFormat="0" applyBorder="0" applyAlignment="0" applyProtection="0">
      <alignment vertical="center"/>
    </xf>
    <xf numFmtId="0" fontId="18" fillId="23" borderId="0" applyNumberFormat="0" applyBorder="0" applyAlignment="0" applyProtection="0">
      <alignment vertical="center"/>
    </xf>
    <xf numFmtId="0" fontId="25" fillId="17" borderId="0" applyNumberFormat="0" applyBorder="0" applyAlignment="0" applyProtection="0">
      <alignment vertical="center"/>
    </xf>
    <xf numFmtId="0" fontId="18" fillId="2" borderId="0" applyNumberFormat="0" applyBorder="0" applyAlignment="0" applyProtection="0">
      <alignment vertical="center"/>
    </xf>
    <xf numFmtId="0" fontId="18" fillId="28" borderId="0" applyNumberFormat="0" applyBorder="0" applyAlignment="0" applyProtection="0">
      <alignment vertical="center"/>
    </xf>
    <xf numFmtId="0" fontId="18" fillId="22" borderId="0" applyNumberFormat="0" applyBorder="0" applyAlignment="0" applyProtection="0">
      <alignment vertical="center"/>
    </xf>
    <xf numFmtId="0" fontId="18" fillId="13" borderId="0" applyNumberFormat="0" applyBorder="0" applyAlignment="0" applyProtection="0">
      <alignment vertical="center"/>
    </xf>
    <xf numFmtId="0" fontId="25" fillId="27" borderId="0" applyNumberFormat="0" applyBorder="0" applyAlignment="0" applyProtection="0">
      <alignment vertical="center"/>
    </xf>
    <xf numFmtId="0" fontId="25" fillId="12"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25" fillId="16" borderId="0" applyNumberFormat="0" applyBorder="0" applyAlignment="0" applyProtection="0">
      <alignment vertical="center"/>
    </xf>
    <xf numFmtId="0" fontId="18" fillId="31" borderId="0" applyNumberFormat="0" applyBorder="0" applyAlignment="0" applyProtection="0">
      <alignment vertical="center"/>
    </xf>
    <xf numFmtId="0" fontId="25" fillId="7" borderId="0" applyNumberFormat="0" applyBorder="0" applyAlignment="0" applyProtection="0">
      <alignment vertical="center"/>
    </xf>
    <xf numFmtId="0" fontId="25" fillId="21" borderId="0" applyNumberFormat="0" applyBorder="0" applyAlignment="0" applyProtection="0">
      <alignment vertical="center"/>
    </xf>
    <xf numFmtId="0" fontId="15" fillId="0" borderId="0">
      <alignment vertical="center"/>
    </xf>
    <xf numFmtId="0" fontId="18" fillId="15" borderId="0" applyNumberFormat="0" applyBorder="0" applyAlignment="0" applyProtection="0">
      <alignment vertical="center"/>
    </xf>
    <xf numFmtId="0" fontId="25" fillId="11"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5" fillId="0" borderId="0"/>
  </cellStyleXfs>
  <cellXfs count="4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51" applyFont="1" applyFill="1" applyBorder="1" applyAlignment="1">
      <alignment vertical="center" wrapText="1"/>
    </xf>
    <xf numFmtId="0" fontId="6" fillId="0" borderId="0" xfId="51" applyFont="1" applyFill="1" applyBorder="1" applyAlignment="1">
      <alignment vertical="center" wrapText="1"/>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6" fillId="0" borderId="0" xfId="51" applyFont="1" applyFill="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2" borderId="1"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12" fillId="2" borderId="1" xfId="51" applyFont="1" applyFill="1" applyBorder="1" applyAlignment="1">
      <alignment vertical="center" wrapText="1"/>
    </xf>
    <xf numFmtId="176" fontId="12" fillId="2" borderId="1" xfId="0" applyNumberFormat="1" applyFont="1" applyFill="1" applyBorder="1" applyAlignment="1">
      <alignment horizontal="center" vertical="center"/>
    </xf>
    <xf numFmtId="0" fontId="13" fillId="0" borderId="1" xfId="51" applyFont="1" applyFill="1" applyBorder="1" applyAlignment="1">
      <alignment horizontal="center" vertical="center" wrapText="1"/>
    </xf>
    <xf numFmtId="0" fontId="6" fillId="0" borderId="1" xfId="51" applyFont="1" applyFill="1" applyBorder="1" applyAlignment="1">
      <alignment vertical="center" wrapText="1"/>
    </xf>
    <xf numFmtId="0" fontId="6" fillId="0" borderId="1" xfId="51" applyFont="1" applyFill="1" applyBorder="1" applyAlignment="1">
      <alignment horizontal="center" vertical="center" wrapText="1"/>
    </xf>
    <xf numFmtId="0" fontId="5" fillId="2" borderId="1" xfId="51" applyFont="1" applyFill="1" applyBorder="1" applyAlignment="1">
      <alignment vertical="center" wrapText="1"/>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1" fillId="0" borderId="1" xfId="51" applyFont="1" applyFill="1" applyBorder="1" applyAlignment="1">
      <alignment horizontal="center" vertical="center" wrapText="1"/>
    </xf>
    <xf numFmtId="0" fontId="1" fillId="0" borderId="1" xfId="0" applyFont="1" applyBorder="1" applyAlignment="1">
      <alignment horizontal="center" vertical="center"/>
    </xf>
    <xf numFmtId="0" fontId="11" fillId="2" borderId="1" xfId="0" applyFont="1" applyFill="1" applyBorder="1" applyAlignment="1">
      <alignment horizontal="center" vertical="center"/>
    </xf>
    <xf numFmtId="0" fontId="7" fillId="0" borderId="1" xfId="0" applyFont="1" applyBorder="1" applyAlignment="1">
      <alignment horizontal="center" vertical="center"/>
    </xf>
    <xf numFmtId="0" fontId="6" fillId="2" borderId="1" xfId="51" applyFont="1" applyFill="1" applyBorder="1" applyAlignment="1">
      <alignment vertical="center" wrapText="1"/>
    </xf>
    <xf numFmtId="0" fontId="11" fillId="0" borderId="2" xfId="0" applyFont="1" applyBorder="1" applyAlignment="1">
      <alignment horizontal="center" vertical="center"/>
    </xf>
    <xf numFmtId="0" fontId="5" fillId="0" borderId="1" xfId="0" applyFont="1" applyFill="1" applyBorder="1" applyAlignment="1">
      <alignment horizontal="center" vertical="center" wrapText="1"/>
    </xf>
    <xf numFmtId="0" fontId="11" fillId="0" borderId="3" xfId="0" applyFont="1" applyBorder="1" applyAlignment="1">
      <alignment horizontal="center" vertical="center"/>
    </xf>
    <xf numFmtId="176" fontId="2" fillId="0" borderId="0" xfId="0" applyNumberFormat="1" applyFont="1">
      <alignment vertical="center"/>
    </xf>
    <xf numFmtId="0" fontId="11" fillId="0" borderId="4" xfId="0" applyFont="1" applyBorder="1" applyAlignment="1">
      <alignment horizontal="center" vertical="center"/>
    </xf>
    <xf numFmtId="0" fontId="14" fillId="0" borderId="1" xfId="0" applyFont="1" applyBorder="1" applyAlignment="1">
      <alignment horizontal="center" vertical="center" wrapText="1"/>
    </xf>
    <xf numFmtId="0" fontId="15" fillId="0" borderId="0" xfId="51">
      <alignment vertical="center"/>
    </xf>
    <xf numFmtId="0" fontId="16" fillId="0" borderId="1" xfId="0" applyFont="1" applyBorder="1" applyAlignment="1">
      <alignment horizontal="center" vertical="center" wrapText="1"/>
    </xf>
    <xf numFmtId="0" fontId="17" fillId="0" borderId="1" xfId="5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 3" xfId="51"/>
    <cellStyle name="常规 4" xfId="52"/>
    <cellStyle name="常规 58"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abSelected="1" topLeftCell="A13" workbookViewId="0">
      <selection activeCell="O9" sqref="O9"/>
    </sheetView>
  </sheetViews>
  <sheetFormatPr defaultColWidth="9" defaultRowHeight="13.5"/>
  <cols>
    <col min="1" max="1" width="4.75" style="8" customWidth="1"/>
    <col min="2" max="2" width="18" customWidth="1"/>
    <col min="3" max="3" width="8.375" style="9" customWidth="1"/>
    <col min="4" max="4" width="33.25" style="10" customWidth="1"/>
    <col min="5" max="5" width="12.5" style="11" customWidth="1"/>
    <col min="6" max="6" width="11.625" style="11" customWidth="1"/>
    <col min="7" max="7" width="9.875" style="11" customWidth="1"/>
    <col min="8" max="8" width="11.25" style="11" customWidth="1"/>
    <col min="9" max="9" width="9" style="11" customWidth="1"/>
    <col min="10" max="10" width="7.75" style="11" customWidth="1"/>
  </cols>
  <sheetData>
    <row r="1" ht="45" customHeight="1" spans="1:10">
      <c r="A1" s="12" t="s">
        <v>0</v>
      </c>
      <c r="B1" s="12"/>
      <c r="C1" s="12"/>
      <c r="D1" s="13"/>
      <c r="E1" s="12"/>
      <c r="F1" s="12"/>
      <c r="G1" s="12"/>
      <c r="H1" s="12"/>
      <c r="I1" s="12"/>
      <c r="J1" s="12"/>
    </row>
    <row r="2" ht="27" customHeight="1" spans="1:10">
      <c r="A2" s="14" t="s">
        <v>1</v>
      </c>
      <c r="B2" s="14"/>
      <c r="C2" s="14"/>
      <c r="D2" s="15"/>
      <c r="E2" s="16"/>
      <c r="F2" s="16"/>
      <c r="G2" s="14" t="s">
        <v>2</v>
      </c>
      <c r="H2" s="14"/>
      <c r="I2" s="14"/>
      <c r="J2" s="14"/>
    </row>
    <row r="3" ht="38.25" customHeight="1" spans="1:11">
      <c r="A3" s="17" t="s">
        <v>3</v>
      </c>
      <c r="B3" s="17"/>
      <c r="C3" s="17"/>
      <c r="D3" s="17"/>
      <c r="E3" s="17"/>
      <c r="F3" s="17"/>
      <c r="G3" s="17"/>
      <c r="H3" s="17"/>
      <c r="I3" s="17"/>
      <c r="J3" s="17"/>
      <c r="K3" s="17"/>
    </row>
    <row r="4" s="1" customFormat="1" ht="18" customHeight="1" spans="1:11">
      <c r="A4" s="18" t="s">
        <v>4</v>
      </c>
      <c r="B4" s="18" t="s">
        <v>5</v>
      </c>
      <c r="C4" s="18" t="s">
        <v>6</v>
      </c>
      <c r="D4" s="18" t="s">
        <v>7</v>
      </c>
      <c r="E4" s="19" t="s">
        <v>8</v>
      </c>
      <c r="F4" s="19"/>
      <c r="G4" s="19"/>
      <c r="H4" s="19"/>
      <c r="I4" s="19"/>
      <c r="J4" s="19"/>
      <c r="K4" s="35" t="s">
        <v>9</v>
      </c>
    </row>
    <row r="5" s="1" customFormat="1" ht="33.75" customHeight="1" spans="1:11">
      <c r="A5" s="18"/>
      <c r="B5" s="18"/>
      <c r="C5" s="18"/>
      <c r="D5" s="18"/>
      <c r="E5" s="19" t="s">
        <v>10</v>
      </c>
      <c r="F5" s="19" t="s">
        <v>11</v>
      </c>
      <c r="G5" s="19" t="s">
        <v>12</v>
      </c>
      <c r="H5" s="19" t="s">
        <v>13</v>
      </c>
      <c r="I5" s="19" t="s">
        <v>14</v>
      </c>
      <c r="J5" s="36" t="s">
        <v>15</v>
      </c>
      <c r="K5" s="37"/>
    </row>
    <row r="6" s="2" customFormat="1" ht="36" customHeight="1" spans="1:12">
      <c r="A6" s="20"/>
      <c r="B6" s="20" t="s">
        <v>16</v>
      </c>
      <c r="C6" s="21"/>
      <c r="D6" s="22"/>
      <c r="E6" s="23">
        <f t="shared" ref="E6:J6" si="0">E7+E11+E15+E17+E21+E23+E26</f>
        <v>8559</v>
      </c>
      <c r="F6" s="23">
        <f t="shared" si="0"/>
        <v>11559</v>
      </c>
      <c r="G6" s="23">
        <f t="shared" si="0"/>
        <v>0</v>
      </c>
      <c r="H6" s="23">
        <f t="shared" si="0"/>
        <v>0</v>
      </c>
      <c r="I6" s="23">
        <f t="shared" si="0"/>
        <v>0</v>
      </c>
      <c r="J6" s="23">
        <f t="shared" si="0"/>
        <v>0</v>
      </c>
      <c r="K6" s="37"/>
      <c r="L6" s="38"/>
    </row>
    <row r="7" s="2" customFormat="1" ht="30" customHeight="1" spans="1:11">
      <c r="A7" s="20" t="s">
        <v>17</v>
      </c>
      <c r="B7" s="22" t="s">
        <v>18</v>
      </c>
      <c r="C7" s="21"/>
      <c r="D7" s="22"/>
      <c r="E7" s="23">
        <f t="shared" ref="E7:J7" si="1">SUM(E8:E10)</f>
        <v>580.86</v>
      </c>
      <c r="F7" s="23">
        <f>F8+F9+F10</f>
        <v>580.86</v>
      </c>
      <c r="G7" s="23">
        <f t="shared" si="1"/>
        <v>0</v>
      </c>
      <c r="H7" s="23">
        <f t="shared" si="1"/>
        <v>0</v>
      </c>
      <c r="I7" s="23">
        <f t="shared" si="1"/>
        <v>0</v>
      </c>
      <c r="J7" s="23">
        <f t="shared" si="1"/>
        <v>0</v>
      </c>
      <c r="K7" s="39"/>
    </row>
    <row r="8" s="3" customFormat="1" ht="37.5" customHeight="1" spans="1:11">
      <c r="A8" s="24">
        <v>1</v>
      </c>
      <c r="B8" s="25" t="s">
        <v>19</v>
      </c>
      <c r="C8" s="26" t="s">
        <v>20</v>
      </c>
      <c r="D8" s="25" t="s">
        <v>21</v>
      </c>
      <c r="E8" s="26">
        <v>226.36</v>
      </c>
      <c r="F8" s="26">
        <v>226.36</v>
      </c>
      <c r="G8" s="26"/>
      <c r="H8" s="26"/>
      <c r="I8" s="26"/>
      <c r="J8" s="26"/>
      <c r="K8" s="40" t="s">
        <v>22</v>
      </c>
    </row>
    <row r="9" s="3" customFormat="1" ht="113" customHeight="1" spans="1:11">
      <c r="A9" s="24">
        <v>2</v>
      </c>
      <c r="B9" s="25" t="s">
        <v>23</v>
      </c>
      <c r="C9" s="26" t="s">
        <v>20</v>
      </c>
      <c r="D9" s="25" t="s">
        <v>24</v>
      </c>
      <c r="E9" s="26">
        <v>54.5</v>
      </c>
      <c r="F9" s="26">
        <v>54.5</v>
      </c>
      <c r="G9" s="26"/>
      <c r="H9" s="26"/>
      <c r="I9" s="41"/>
      <c r="J9" s="26"/>
      <c r="K9" s="40" t="s">
        <v>22</v>
      </c>
    </row>
    <row r="10" s="3" customFormat="1" ht="43" customHeight="1" spans="1:11">
      <c r="A10" s="24">
        <v>3</v>
      </c>
      <c r="B10" s="25" t="s">
        <v>25</v>
      </c>
      <c r="C10" s="26" t="s">
        <v>20</v>
      </c>
      <c r="D10" s="25" t="s">
        <v>26</v>
      </c>
      <c r="E10" s="26">
        <v>300</v>
      </c>
      <c r="F10" s="26">
        <v>300</v>
      </c>
      <c r="G10" s="26"/>
      <c r="H10" s="26"/>
      <c r="I10" s="26"/>
      <c r="J10" s="26"/>
      <c r="K10" s="42" t="s">
        <v>27</v>
      </c>
    </row>
    <row r="11" s="4" customFormat="1" ht="30" customHeight="1" spans="1:11">
      <c r="A11" s="21" t="s">
        <v>28</v>
      </c>
      <c r="B11" s="27" t="s">
        <v>29</v>
      </c>
      <c r="C11" s="21"/>
      <c r="D11" s="27"/>
      <c r="E11" s="28">
        <f>SUM(E12:E14)</f>
        <v>6.7974</v>
      </c>
      <c r="F11" s="28">
        <f>F12+F13+F14</f>
        <v>3006.7974</v>
      </c>
      <c r="G11" s="28">
        <f t="shared" ref="E11:J11" si="2">SUM(G12:G14)</f>
        <v>0</v>
      </c>
      <c r="H11" s="28">
        <f t="shared" si="2"/>
        <v>0</v>
      </c>
      <c r="I11" s="28">
        <f t="shared" si="2"/>
        <v>0</v>
      </c>
      <c r="J11" s="28">
        <f t="shared" si="2"/>
        <v>0</v>
      </c>
      <c r="K11" s="40"/>
    </row>
    <row r="12" s="5" customFormat="1" ht="112" customHeight="1" spans="1:11">
      <c r="A12" s="26">
        <v>1</v>
      </c>
      <c r="B12" s="25" t="s">
        <v>30</v>
      </c>
      <c r="C12" s="26" t="s">
        <v>31</v>
      </c>
      <c r="D12" s="25" t="s">
        <v>32</v>
      </c>
      <c r="E12" s="29"/>
      <c r="F12" s="29">
        <v>2000</v>
      </c>
      <c r="G12" s="29"/>
      <c r="H12" s="29"/>
      <c r="I12" s="29"/>
      <c r="J12" s="29"/>
      <c r="K12" s="40" t="s">
        <v>22</v>
      </c>
    </row>
    <row r="13" ht="105" customHeight="1" spans="1:11">
      <c r="A13" s="26">
        <v>2</v>
      </c>
      <c r="B13" s="25" t="s">
        <v>33</v>
      </c>
      <c r="C13" s="26" t="s">
        <v>34</v>
      </c>
      <c r="D13" s="25" t="s">
        <v>35</v>
      </c>
      <c r="E13" s="29"/>
      <c r="F13" s="29">
        <v>1000</v>
      </c>
      <c r="G13" s="29"/>
      <c r="H13" s="29"/>
      <c r="I13" s="29"/>
      <c r="J13" s="29"/>
      <c r="K13" s="40" t="s">
        <v>22</v>
      </c>
    </row>
    <row r="14" ht="46.15" customHeight="1" spans="1:11">
      <c r="A14" s="26">
        <v>3</v>
      </c>
      <c r="B14" s="25" t="s">
        <v>36</v>
      </c>
      <c r="C14" s="26" t="s">
        <v>37</v>
      </c>
      <c r="D14" s="25" t="s">
        <v>38</v>
      </c>
      <c r="E14" s="29">
        <f>F14+G14+H14+I14+J14</f>
        <v>6.7974</v>
      </c>
      <c r="F14" s="29">
        <v>6.7974</v>
      </c>
      <c r="G14" s="29"/>
      <c r="H14" s="29"/>
      <c r="I14" s="29"/>
      <c r="J14" s="29"/>
      <c r="K14" s="40" t="s">
        <v>39</v>
      </c>
    </row>
    <row r="15" s="4" customFormat="1" ht="32.25" customHeight="1" spans="1:11">
      <c r="A15" s="21" t="s">
        <v>40</v>
      </c>
      <c r="B15" s="27" t="s">
        <v>41</v>
      </c>
      <c r="C15" s="21"/>
      <c r="D15" s="27"/>
      <c r="E15" s="28">
        <f t="shared" ref="E15:J15" si="3">SUM(E16)</f>
        <v>360.778</v>
      </c>
      <c r="F15" s="28">
        <f>F16</f>
        <v>360.778</v>
      </c>
      <c r="G15" s="28">
        <f t="shared" si="3"/>
        <v>0</v>
      </c>
      <c r="H15" s="28">
        <f t="shared" si="3"/>
        <v>0</v>
      </c>
      <c r="I15" s="28">
        <f t="shared" si="3"/>
        <v>0</v>
      </c>
      <c r="J15" s="28">
        <f t="shared" si="3"/>
        <v>0</v>
      </c>
      <c r="K15" s="40"/>
    </row>
    <row r="16" ht="46.15" customHeight="1" spans="1:11">
      <c r="A16" s="26">
        <v>1</v>
      </c>
      <c r="B16" s="25" t="s">
        <v>42</v>
      </c>
      <c r="C16" s="26" t="s">
        <v>43</v>
      </c>
      <c r="D16" s="25" t="s">
        <v>44</v>
      </c>
      <c r="E16" s="29">
        <f>F16+G16+H16+I16+J16</f>
        <v>360.778</v>
      </c>
      <c r="F16" s="29">
        <v>360.778</v>
      </c>
      <c r="G16" s="29"/>
      <c r="H16" s="29"/>
      <c r="I16" s="29"/>
      <c r="J16" s="29"/>
      <c r="K16" s="42" t="s">
        <v>45</v>
      </c>
    </row>
    <row r="17" s="4" customFormat="1" ht="36" customHeight="1" spans="1:11">
      <c r="A17" s="21" t="s">
        <v>46</v>
      </c>
      <c r="B17" s="27" t="s">
        <v>47</v>
      </c>
      <c r="C17" s="21"/>
      <c r="D17" s="27"/>
      <c r="E17" s="28">
        <f t="shared" ref="E17:J17" si="4">SUM(E18:E20)</f>
        <v>230</v>
      </c>
      <c r="F17" s="28">
        <f>F18+F19+F20</f>
        <v>230</v>
      </c>
      <c r="G17" s="28">
        <f t="shared" si="4"/>
        <v>0</v>
      </c>
      <c r="H17" s="28">
        <f t="shared" si="4"/>
        <v>0</v>
      </c>
      <c r="I17" s="28">
        <f t="shared" si="4"/>
        <v>0</v>
      </c>
      <c r="J17" s="28">
        <f t="shared" si="4"/>
        <v>0</v>
      </c>
      <c r="K17" s="40"/>
    </row>
    <row r="18" s="5" customFormat="1" ht="36" customHeight="1" spans="1:11">
      <c r="A18" s="26">
        <v>1</v>
      </c>
      <c r="B18" s="25" t="s">
        <v>48</v>
      </c>
      <c r="C18" s="30" t="s">
        <v>20</v>
      </c>
      <c r="D18" s="25" t="s">
        <v>49</v>
      </c>
      <c r="E18" s="29">
        <f>F18+G18+H18+I18+J18</f>
        <v>30</v>
      </c>
      <c r="F18" s="29">
        <v>30</v>
      </c>
      <c r="G18" s="29"/>
      <c r="H18" s="29"/>
      <c r="I18" s="29"/>
      <c r="J18" s="29"/>
      <c r="K18" s="40" t="s">
        <v>22</v>
      </c>
    </row>
    <row r="19" ht="39" customHeight="1" spans="1:11">
      <c r="A19" s="26">
        <v>2</v>
      </c>
      <c r="B19" s="25" t="s">
        <v>50</v>
      </c>
      <c r="C19" s="30" t="s">
        <v>20</v>
      </c>
      <c r="D19" s="25" t="s">
        <v>51</v>
      </c>
      <c r="E19" s="29">
        <v>100</v>
      </c>
      <c r="F19" s="26">
        <v>100</v>
      </c>
      <c r="G19" s="26"/>
      <c r="H19" s="26"/>
      <c r="I19" s="26"/>
      <c r="J19" s="26"/>
      <c r="K19" s="40" t="s">
        <v>22</v>
      </c>
    </row>
    <row r="20" ht="30.75" customHeight="1" spans="1:11">
      <c r="A20" s="26">
        <v>3</v>
      </c>
      <c r="B20" s="25" t="s">
        <v>52</v>
      </c>
      <c r="C20" s="30" t="s">
        <v>20</v>
      </c>
      <c r="D20" s="25" t="s">
        <v>53</v>
      </c>
      <c r="E20" s="29">
        <f>F20+G20+H20+I20+J20</f>
        <v>100</v>
      </c>
      <c r="F20" s="26">
        <v>100</v>
      </c>
      <c r="G20" s="26"/>
      <c r="H20" s="26"/>
      <c r="I20" s="26"/>
      <c r="J20" s="26"/>
      <c r="K20" s="40" t="s">
        <v>22</v>
      </c>
    </row>
    <row r="21" s="4" customFormat="1" ht="36" customHeight="1" spans="1:11">
      <c r="A21" s="21" t="s">
        <v>54</v>
      </c>
      <c r="B21" s="27" t="s">
        <v>55</v>
      </c>
      <c r="C21" s="21"/>
      <c r="D21" s="27"/>
      <c r="E21" s="21">
        <f>SUM(E22)</f>
        <v>5199</v>
      </c>
      <c r="F21" s="21">
        <f>SUM(F22)</f>
        <v>5199</v>
      </c>
      <c r="G21" s="21"/>
      <c r="H21" s="21"/>
      <c r="I21" s="21"/>
      <c r="J21" s="21"/>
      <c r="K21" s="40"/>
    </row>
    <row r="22" s="5" customFormat="1" ht="36" customHeight="1" spans="1:11">
      <c r="A22" s="26">
        <v>1</v>
      </c>
      <c r="B22" s="25" t="s">
        <v>55</v>
      </c>
      <c r="C22" s="31" t="s">
        <v>56</v>
      </c>
      <c r="D22" s="25" t="s">
        <v>57</v>
      </c>
      <c r="E22" s="29">
        <v>5199</v>
      </c>
      <c r="F22" s="29">
        <v>5199</v>
      </c>
      <c r="G22" s="29"/>
      <c r="H22" s="29"/>
      <c r="I22" s="29"/>
      <c r="J22" s="29"/>
      <c r="K22" s="42" t="s">
        <v>58</v>
      </c>
    </row>
    <row r="23" s="4" customFormat="1" ht="36" customHeight="1" spans="1:11">
      <c r="A23" s="21" t="s">
        <v>59</v>
      </c>
      <c r="B23" s="27" t="s">
        <v>60</v>
      </c>
      <c r="C23" s="32"/>
      <c r="D23" s="27"/>
      <c r="E23" s="28">
        <v>2119.5646</v>
      </c>
      <c r="F23" s="28">
        <v>2119.5646</v>
      </c>
      <c r="G23" s="28">
        <f t="shared" ref="G23:J23" si="5">SUM(G24:G25)</f>
        <v>0</v>
      </c>
      <c r="H23" s="28">
        <f t="shared" si="5"/>
        <v>0</v>
      </c>
      <c r="I23" s="28">
        <f t="shared" si="5"/>
        <v>0</v>
      </c>
      <c r="J23" s="28">
        <f t="shared" si="5"/>
        <v>0</v>
      </c>
      <c r="K23" s="40"/>
    </row>
    <row r="24" s="4" customFormat="1" ht="57.75" customHeight="1" spans="1:11">
      <c r="A24" s="26">
        <v>1</v>
      </c>
      <c r="B24" s="25" t="s">
        <v>61</v>
      </c>
      <c r="C24" s="31" t="s">
        <v>20</v>
      </c>
      <c r="D24" s="25" t="s">
        <v>62</v>
      </c>
      <c r="E24" s="29">
        <v>100</v>
      </c>
      <c r="F24" s="29">
        <v>100</v>
      </c>
      <c r="G24" s="29"/>
      <c r="H24" s="29"/>
      <c r="I24" s="29"/>
      <c r="J24" s="29"/>
      <c r="K24" s="40" t="s">
        <v>22</v>
      </c>
    </row>
    <row r="25" s="5" customFormat="1" ht="36" customHeight="1" spans="1:11">
      <c r="A25" s="26">
        <v>2</v>
      </c>
      <c r="B25" s="25" t="s">
        <v>63</v>
      </c>
      <c r="C25" s="33" t="s">
        <v>20</v>
      </c>
      <c r="D25" s="25" t="s">
        <v>64</v>
      </c>
      <c r="E25" s="29">
        <v>2019.5646</v>
      </c>
      <c r="F25" s="29">
        <v>2019.5646</v>
      </c>
      <c r="G25" s="29"/>
      <c r="H25" s="29"/>
      <c r="I25" s="29"/>
      <c r="J25" s="29"/>
      <c r="K25" s="40" t="s">
        <v>22</v>
      </c>
    </row>
    <row r="26" s="6" customFormat="1" ht="36" customHeight="1" spans="1:11">
      <c r="A26" s="21" t="s">
        <v>65</v>
      </c>
      <c r="B26" s="27" t="s">
        <v>66</v>
      </c>
      <c r="C26" s="21"/>
      <c r="D26" s="34"/>
      <c r="E26" s="21">
        <f t="shared" ref="E26:J26" si="6">SUM(E27)</f>
        <v>62</v>
      </c>
      <c r="F26" s="21">
        <f t="shared" si="6"/>
        <v>62</v>
      </c>
      <c r="G26" s="21">
        <f t="shared" si="6"/>
        <v>0</v>
      </c>
      <c r="H26" s="21">
        <f t="shared" si="6"/>
        <v>0</v>
      </c>
      <c r="I26" s="21">
        <f t="shared" si="6"/>
        <v>0</v>
      </c>
      <c r="J26" s="21">
        <f t="shared" si="6"/>
        <v>0</v>
      </c>
      <c r="K26" s="43"/>
    </row>
    <row r="27" s="7" customFormat="1" ht="57.75" customHeight="1" spans="1:11">
      <c r="A27" s="26">
        <v>1</v>
      </c>
      <c r="B27" s="25" t="s">
        <v>66</v>
      </c>
      <c r="C27" s="26" t="s">
        <v>20</v>
      </c>
      <c r="D27" s="25" t="s">
        <v>67</v>
      </c>
      <c r="E27" s="26">
        <v>62</v>
      </c>
      <c r="F27" s="26">
        <v>62</v>
      </c>
      <c r="G27" s="26"/>
      <c r="H27" s="26"/>
      <c r="I27" s="26"/>
      <c r="J27" s="26"/>
      <c r="K27" s="43" t="s">
        <v>22</v>
      </c>
    </row>
  </sheetData>
  <mergeCells count="10">
    <mergeCell ref="A1:J1"/>
    <mergeCell ref="A2:C2"/>
    <mergeCell ref="G2:I2"/>
    <mergeCell ref="A3:K3"/>
    <mergeCell ref="E4:J4"/>
    <mergeCell ref="A4:A5"/>
    <mergeCell ref="B4:B5"/>
    <mergeCell ref="C4:C5"/>
    <mergeCell ref="D4:D5"/>
    <mergeCell ref="K4:K7"/>
  </mergeCells>
  <pageMargins left="0.393700787401575" right="0.433070866141732" top="0.433070866141732" bottom="0.43307086614173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2020年项目计划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摩西</cp:lastModifiedBy>
  <dcterms:created xsi:type="dcterms:W3CDTF">2018-08-30T07:04:00Z</dcterms:created>
  <cp:lastPrinted>2020-03-09T06:28:00Z</cp:lastPrinted>
  <dcterms:modified xsi:type="dcterms:W3CDTF">2020-05-14T14:50:53Z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2052-11.1.0.9678</vt:lpwstr>
  </property>
  <property fmtid="{D5CDD505-2E9C-101B-9397-08002B2CF9AE}" pid="3" name="KSORubyTemplateID">
    <vt:lpwstr>11</vt:lpwstr>
  </property>
</Properties>
</file>