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0年项目计划" sheetId="11" r:id="rId1"/>
  </sheets>
  <definedNames>
    <definedName name="_xlnm.Print_Titles" localSheetId="0">'2020年项目计划'!$4:$5</definedName>
  </definedNames>
  <calcPr calcId="144525"/>
</workbook>
</file>

<file path=xl/sharedStrings.xml><?xml version="1.0" encoding="utf-8"?>
<sst xmlns="http://schemas.openxmlformats.org/spreadsheetml/2006/main" count="87" uniqueCount="68">
  <si>
    <t>循化县扶贫开发局2020年度第一批资金使用计划</t>
  </si>
  <si>
    <t>填报单位：循化县扶贫开发局</t>
  </si>
  <si>
    <t>时间：2020年2月18日</t>
  </si>
  <si>
    <t xml:space="preserve">      根据青财农字（2019）2194号文件下达我县2020年度第一批切块扶贫专项资金11559万元，先计划用于以下项目，请各位领导审阅，并提出意见建议：</t>
  </si>
  <si>
    <t>序号</t>
  </si>
  <si>
    <t>项目名称</t>
  </si>
  <si>
    <t>实施
地点</t>
  </si>
  <si>
    <t>建设内容</t>
  </si>
  <si>
    <t>计划投资（万元）</t>
  </si>
  <si>
    <t>实施单位</t>
  </si>
  <si>
    <t>小计</t>
  </si>
  <si>
    <t>专项扶
贫资金</t>
  </si>
  <si>
    <t>自筹 
资金</t>
  </si>
  <si>
    <t>信贷     资金</t>
  </si>
  <si>
    <t>统筹整
合资金</t>
  </si>
  <si>
    <t>其他</t>
  </si>
  <si>
    <r>
      <rPr>
        <b/>
        <sz val="12"/>
        <rFont val="方正小标宋简体"/>
        <charset val="134"/>
      </rPr>
      <t xml:space="preserve">合 </t>
    </r>
    <r>
      <rPr>
        <b/>
        <sz val="12"/>
        <rFont val="方正小标宋简体"/>
        <charset val="134"/>
      </rPr>
      <t xml:space="preserve">  </t>
    </r>
    <r>
      <rPr>
        <b/>
        <sz val="12"/>
        <rFont val="方正小标宋简体"/>
        <charset val="134"/>
      </rPr>
      <t>计</t>
    </r>
  </si>
  <si>
    <t>一</t>
  </si>
  <si>
    <t>到户产业项目</t>
  </si>
  <si>
    <t>巩固提升到户产业发展项目</t>
  </si>
  <si>
    <t>9个乡镇</t>
  </si>
  <si>
    <t>对贫困户属性发生变化的一般贫困户实施产业发展项目</t>
  </si>
  <si>
    <t>县扶贫   开发局</t>
  </si>
  <si>
    <t>易地扶贫搬迁后续产业发展项目</t>
  </si>
  <si>
    <t>对2016-2017年度实施的109户一般户实施易地扶贫搬迁后续产业项目，户均实现一人就业的目标，采取扶贫车间、龙头企业等就业方式，每带动1户搬迁户实现半年以上就业的，将补助5000元/人的方式实施该项目。</t>
  </si>
  <si>
    <t>防返贫项目</t>
  </si>
  <si>
    <t>对防返贫的贫困户实施帮扶。</t>
  </si>
  <si>
    <t>县民政局</t>
  </si>
  <si>
    <t>二</t>
  </si>
  <si>
    <t>乡村旅游扶贫项目</t>
  </si>
  <si>
    <t>2020年循化县撒拉尔故里旅游扶贫项目融资风险防控金</t>
  </si>
  <si>
    <t>街子镇</t>
  </si>
  <si>
    <t>作为循化县撒拉尔故里旅游扶贫二期建设项目融资银行融资风险防控金，注入合作银行。</t>
  </si>
  <si>
    <t>2020年循化县谷岛旅游扶贫项目融资风险防控金</t>
  </si>
  <si>
    <t>清水乡</t>
  </si>
  <si>
    <t>作为循化县谷岛旅游扶贫项目融资风险防控金，注入合作银行。</t>
  </si>
  <si>
    <t>尕楞乡牙尕麻尕村乡村旅游扶贫项目</t>
  </si>
  <si>
    <t>尕楞乡</t>
  </si>
  <si>
    <t>续建完成尕楞乡牙尕麻尕村乡村旅游扶贫项目</t>
  </si>
  <si>
    <t>尕楞乡   政  府</t>
  </si>
  <si>
    <t>三</t>
  </si>
  <si>
    <t>资产收益项目</t>
  </si>
  <si>
    <t>循化县班禅故里资产收益项目</t>
  </si>
  <si>
    <t>文都乡</t>
  </si>
  <si>
    <t>续建完成建设完成循化县班禅故里资产收益项目</t>
  </si>
  <si>
    <t>循化县岗拉民族用品有限公司</t>
  </si>
  <si>
    <t>四</t>
  </si>
  <si>
    <t>雨露计划</t>
  </si>
  <si>
    <t>致富带头人培训</t>
  </si>
  <si>
    <t>对我县的55名致富带头人进行业务能力提升培训</t>
  </si>
  <si>
    <t>雨露计划短期技能培训</t>
  </si>
  <si>
    <t>贫困人口和低收入人群提供技能性培训</t>
  </si>
  <si>
    <t>贫困大学生资助</t>
  </si>
  <si>
    <t>建档立卡户大学生、中高职生提供资助</t>
  </si>
  <si>
    <t>五</t>
  </si>
  <si>
    <t>光伏扶贫项目</t>
  </si>
  <si>
    <t>循化县</t>
  </si>
  <si>
    <t>续建完成14.3兆瓦光伏扶贫电站，项目建成后壮大62个贫困村集体经济</t>
  </si>
  <si>
    <t>县扶贫开发局投资融资公司</t>
  </si>
  <si>
    <t>六</t>
  </si>
  <si>
    <t>金融扶贫项目</t>
  </si>
  <si>
    <t>2020年530小额信贷项目</t>
  </si>
  <si>
    <t xml:space="preserve">实施“5万元以下、三年贴息”小额信贷项目，减轻建档立卡贫困户发展阻力，激发内生动力，实现增收   </t>
  </si>
  <si>
    <t>产业扶贫贷款贴息</t>
  </si>
  <si>
    <t>对实施的产业扶贫贷款项目进行贴息</t>
  </si>
  <si>
    <t>七</t>
  </si>
  <si>
    <t>扶贫励志奖励项目</t>
  </si>
  <si>
    <r>
      <rPr>
        <sz val="12"/>
        <rFont val="仿宋_GB2312"/>
        <charset val="134"/>
      </rPr>
      <t>对我县的41</t>
    </r>
    <r>
      <rPr>
        <sz val="11"/>
        <color rgb="FF000000"/>
        <rFont val="仿宋_GB2312"/>
        <charset val="134"/>
      </rPr>
      <t>名贫困户励志致富带头人进行励志奖励，鼓励贫困户提高自我发展能力，加快脱贫步伐。</t>
    </r>
  </si>
</sst>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等线"/>
      <charset val="134"/>
      <scheme val="minor"/>
    </font>
    <font>
      <sz val="12"/>
      <color theme="1"/>
      <name val="仿宋_GB2312"/>
      <charset val="134"/>
    </font>
    <font>
      <b/>
      <sz val="11"/>
      <color theme="1"/>
      <name val="方正小标宋简体"/>
      <charset val="134"/>
    </font>
    <font>
      <sz val="11"/>
      <color theme="1"/>
      <name val="方正小标宋简体"/>
      <charset val="134"/>
    </font>
    <font>
      <b/>
      <sz val="11"/>
      <color theme="1"/>
      <name val="等线"/>
      <charset val="134"/>
      <scheme val="minor"/>
    </font>
    <font>
      <b/>
      <sz val="12"/>
      <name val="仿宋_GB2312"/>
      <charset val="134"/>
    </font>
    <font>
      <sz val="12"/>
      <name val="仿宋_GB2312"/>
      <charset val="134"/>
    </font>
    <font>
      <sz val="11"/>
      <color theme="1"/>
      <name val="仿宋_GB2312"/>
      <charset val="134"/>
    </font>
    <font>
      <sz val="11"/>
      <name val="等线"/>
      <charset val="134"/>
      <scheme val="minor"/>
    </font>
    <font>
      <sz val="20"/>
      <color theme="1"/>
      <name val="方正小标宋简体"/>
      <charset val="134"/>
    </font>
    <font>
      <sz val="20"/>
      <color theme="1"/>
      <name val="黑体"/>
      <charset val="134"/>
    </font>
    <font>
      <b/>
      <sz val="12"/>
      <color theme="1"/>
      <name val="仿宋_GB2312"/>
      <charset val="134"/>
    </font>
    <font>
      <b/>
      <sz val="12"/>
      <name val="方正小标宋简体"/>
      <charset val="134"/>
    </font>
    <font>
      <sz val="12"/>
      <name val="方正小标宋简体"/>
      <charset val="134"/>
    </font>
    <font>
      <sz val="10"/>
      <color theme="1"/>
      <name val="仿宋_GB2312"/>
      <charset val="134"/>
    </font>
    <font>
      <sz val="12"/>
      <name val="宋体"/>
      <charset val="134"/>
    </font>
    <font>
      <sz val="9"/>
      <color theme="1"/>
      <name val="仿宋_GB2312"/>
      <charset val="134"/>
    </font>
    <font>
      <sz val="10"/>
      <name val="仿宋_GB2312"/>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006100"/>
      <name val="等线"/>
      <charset val="0"/>
      <scheme val="minor"/>
    </font>
    <font>
      <sz val="11"/>
      <color rgb="FFFA7D00"/>
      <name val="等线"/>
      <charset val="0"/>
      <scheme val="minor"/>
    </font>
    <font>
      <sz val="11"/>
      <color theme="0"/>
      <name val="等线"/>
      <charset val="0"/>
      <scheme val="minor"/>
    </font>
    <font>
      <b/>
      <sz val="15"/>
      <color theme="3"/>
      <name val="等线"/>
      <charset val="134"/>
      <scheme val="minor"/>
    </font>
    <font>
      <b/>
      <sz val="11"/>
      <color rgb="FFFFFFFF"/>
      <name val="等线"/>
      <charset val="0"/>
      <scheme val="minor"/>
    </font>
    <font>
      <b/>
      <sz val="18"/>
      <color theme="3"/>
      <name val="等线"/>
      <charset val="134"/>
      <scheme val="minor"/>
    </font>
    <font>
      <u/>
      <sz val="11"/>
      <color rgb="FF0000FF"/>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9C6500"/>
      <name val="等线"/>
      <charset val="0"/>
      <scheme val="minor"/>
    </font>
    <font>
      <b/>
      <sz val="11"/>
      <color rgb="FF3F3F3F"/>
      <name val="等线"/>
      <charset val="0"/>
      <scheme val="minor"/>
    </font>
    <font>
      <b/>
      <sz val="11"/>
      <color theme="1"/>
      <name val="等线"/>
      <charset val="0"/>
      <scheme val="minor"/>
    </font>
    <font>
      <b/>
      <sz val="11"/>
      <color rgb="FFFA7D00"/>
      <name val="等线"/>
      <charset val="0"/>
      <scheme val="minor"/>
    </font>
    <font>
      <sz val="11"/>
      <color rgb="FF000000"/>
      <name val="仿宋_GB2312"/>
      <charset val="134"/>
    </font>
  </fonts>
  <fills count="33">
    <fill>
      <patternFill patternType="none"/>
    </fill>
    <fill>
      <patternFill patternType="gray125"/>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2"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5" fillId="3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7" applyNumberFormat="0" applyFont="0" applyAlignment="0" applyProtection="0">
      <alignment vertical="center"/>
    </xf>
    <xf numFmtId="0" fontId="25" fillId="32"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6" applyNumberFormat="0" applyFill="0" applyAlignment="0" applyProtection="0">
      <alignment vertical="center"/>
    </xf>
    <xf numFmtId="0" fontId="30" fillId="0" borderId="6" applyNumberFormat="0" applyFill="0" applyAlignment="0" applyProtection="0">
      <alignment vertical="center"/>
    </xf>
    <xf numFmtId="0" fontId="25" fillId="9" borderId="0" applyNumberFormat="0" applyBorder="0" applyAlignment="0" applyProtection="0">
      <alignment vertical="center"/>
    </xf>
    <xf numFmtId="0" fontId="20" fillId="0" borderId="9" applyNumberFormat="0" applyFill="0" applyAlignment="0" applyProtection="0">
      <alignment vertical="center"/>
    </xf>
    <xf numFmtId="0" fontId="25" fillId="19" borderId="0" applyNumberFormat="0" applyBorder="0" applyAlignment="0" applyProtection="0">
      <alignment vertical="center"/>
    </xf>
    <xf numFmtId="0" fontId="34" fillId="25" borderId="11" applyNumberFormat="0" applyAlignment="0" applyProtection="0">
      <alignment vertical="center"/>
    </xf>
    <xf numFmtId="0" fontId="36" fillId="25" borderId="10" applyNumberFormat="0" applyAlignment="0" applyProtection="0">
      <alignment vertical="center"/>
    </xf>
    <xf numFmtId="0" fontId="27" fillId="14" borderId="8" applyNumberFormat="0" applyAlignment="0" applyProtection="0">
      <alignment vertical="center"/>
    </xf>
    <xf numFmtId="0" fontId="18" fillId="29" borderId="0" applyNumberFormat="0" applyBorder="0" applyAlignment="0" applyProtection="0">
      <alignment vertical="center"/>
    </xf>
    <xf numFmtId="0" fontId="25" fillId="18" borderId="0" applyNumberFormat="0" applyBorder="0" applyAlignment="0" applyProtection="0">
      <alignment vertical="center"/>
    </xf>
    <xf numFmtId="0" fontId="24" fillId="0" borderId="5" applyNumberFormat="0" applyFill="0" applyAlignment="0" applyProtection="0">
      <alignment vertical="center"/>
    </xf>
    <xf numFmtId="0" fontId="35" fillId="0" borderId="12" applyNumberFormat="0" applyFill="0" applyAlignment="0" applyProtection="0">
      <alignment vertical="center"/>
    </xf>
    <xf numFmtId="0" fontId="23" fillId="5" borderId="0" applyNumberFormat="0" applyBorder="0" applyAlignment="0" applyProtection="0">
      <alignment vertical="center"/>
    </xf>
    <xf numFmtId="0" fontId="33" fillId="24" borderId="0" applyNumberFormat="0" applyBorder="0" applyAlignment="0" applyProtection="0">
      <alignment vertical="center"/>
    </xf>
    <xf numFmtId="0" fontId="18" fillId="23" borderId="0" applyNumberFormat="0" applyBorder="0" applyAlignment="0" applyProtection="0">
      <alignment vertical="center"/>
    </xf>
    <xf numFmtId="0" fontId="25" fillId="17" borderId="0" applyNumberFormat="0" applyBorder="0" applyAlignment="0" applyProtection="0">
      <alignment vertical="center"/>
    </xf>
    <xf numFmtId="0" fontId="18" fillId="2" borderId="0" applyNumberFormat="0" applyBorder="0" applyAlignment="0" applyProtection="0">
      <alignment vertical="center"/>
    </xf>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8" fillId="13" borderId="0" applyNumberFormat="0" applyBorder="0" applyAlignment="0" applyProtection="0">
      <alignment vertical="center"/>
    </xf>
    <xf numFmtId="0" fontId="25" fillId="27" borderId="0" applyNumberFormat="0" applyBorder="0" applyAlignment="0" applyProtection="0">
      <alignment vertical="center"/>
    </xf>
    <xf numFmtId="0" fontId="25" fillId="12"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25" fillId="16" borderId="0" applyNumberFormat="0" applyBorder="0" applyAlignment="0" applyProtection="0">
      <alignment vertical="center"/>
    </xf>
    <xf numFmtId="0" fontId="18" fillId="31"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15" fillId="0" borderId="0">
      <alignment vertical="center"/>
    </xf>
    <xf numFmtId="0" fontId="18" fillId="15" borderId="0" applyNumberFormat="0" applyBorder="0" applyAlignment="0" applyProtection="0">
      <alignment vertical="center"/>
    </xf>
    <xf numFmtId="0" fontId="25" fillId="11"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cellStyleXfs>
  <cellXfs count="4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51" applyFont="1" applyFill="1" applyBorder="1" applyAlignment="1">
      <alignment vertical="center" wrapText="1"/>
    </xf>
    <xf numFmtId="0" fontId="6" fillId="0" borderId="0" xfId="51" applyFont="1" applyFill="1" applyBorder="1" applyAlignment="1">
      <alignment vertical="center" wrapText="1"/>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6" fillId="0" borderId="0" xfId="51"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2" borderId="1"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12" fillId="2" borderId="1" xfId="51" applyFont="1" applyFill="1" applyBorder="1" applyAlignment="1">
      <alignment vertical="center" wrapText="1"/>
    </xf>
    <xf numFmtId="176" fontId="12" fillId="2" borderId="1" xfId="0" applyNumberFormat="1" applyFont="1" applyFill="1" applyBorder="1" applyAlignment="1">
      <alignment horizontal="center" vertical="center"/>
    </xf>
    <xf numFmtId="0" fontId="13" fillId="0" borderId="1" xfId="51" applyFont="1" applyFill="1" applyBorder="1" applyAlignment="1">
      <alignment horizontal="center" vertical="center" wrapText="1"/>
    </xf>
    <xf numFmtId="0" fontId="6" fillId="0" borderId="1" xfId="51" applyFont="1" applyFill="1" applyBorder="1" applyAlignment="1">
      <alignment vertical="center" wrapText="1"/>
    </xf>
    <xf numFmtId="0" fontId="6" fillId="0" borderId="1" xfId="51" applyFont="1" applyFill="1" applyBorder="1" applyAlignment="1">
      <alignment horizontal="center" vertical="center" wrapText="1"/>
    </xf>
    <xf numFmtId="0" fontId="5" fillId="2" borderId="1" xfId="51" applyFont="1" applyFill="1" applyBorder="1" applyAlignment="1">
      <alignment vertical="center" wrapText="1"/>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 xfId="51" applyFont="1" applyFill="1" applyBorder="1" applyAlignment="1">
      <alignment horizontal="center" vertical="center" wrapText="1"/>
    </xf>
    <xf numFmtId="0" fontId="1" fillId="0" borderId="1" xfId="0" applyFont="1" applyBorder="1" applyAlignment="1">
      <alignment horizontal="center" vertical="center"/>
    </xf>
    <xf numFmtId="0" fontId="11" fillId="2" borderId="1" xfId="0" applyFont="1" applyFill="1" applyBorder="1" applyAlignment="1">
      <alignment horizontal="center" vertical="center"/>
    </xf>
    <xf numFmtId="0" fontId="7" fillId="0" borderId="1" xfId="0" applyFont="1" applyBorder="1" applyAlignment="1">
      <alignment horizontal="center" vertical="center"/>
    </xf>
    <xf numFmtId="0" fontId="6" fillId="2" borderId="1" xfId="51" applyFont="1" applyFill="1" applyBorder="1" applyAlignment="1">
      <alignment vertical="center" wrapText="1"/>
    </xf>
    <xf numFmtId="0" fontId="11"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11" fillId="0" borderId="3" xfId="0" applyFont="1" applyBorder="1" applyAlignment="1">
      <alignment horizontal="center" vertical="center"/>
    </xf>
    <xf numFmtId="176" fontId="2" fillId="0" borderId="0" xfId="0" applyNumberFormat="1" applyFont="1">
      <alignment vertical="center"/>
    </xf>
    <xf numFmtId="0" fontId="11" fillId="0" borderId="4" xfId="0" applyFont="1" applyBorder="1" applyAlignment="1">
      <alignment horizontal="center" vertical="center"/>
    </xf>
    <xf numFmtId="0" fontId="14" fillId="0" borderId="1" xfId="0" applyFont="1" applyBorder="1" applyAlignment="1">
      <alignment horizontal="center" vertical="center" wrapText="1"/>
    </xf>
    <xf numFmtId="0" fontId="15" fillId="0" borderId="0" xfId="51">
      <alignment vertical="center"/>
    </xf>
    <xf numFmtId="0" fontId="16" fillId="0" borderId="1" xfId="0" applyFont="1" applyBorder="1" applyAlignment="1">
      <alignment horizontal="center" vertical="center" wrapText="1"/>
    </xf>
    <xf numFmtId="0" fontId="17" fillId="0" borderId="1" xfId="5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3" xfId="51"/>
    <cellStyle name="常规 4" xfId="52"/>
    <cellStyle name="常规 58"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topLeftCell="A13" workbookViewId="0">
      <selection activeCell="O9" sqref="O9"/>
    </sheetView>
  </sheetViews>
  <sheetFormatPr defaultColWidth="9" defaultRowHeight="13.5"/>
  <cols>
    <col min="1" max="1" width="4.75" style="8" customWidth="1"/>
    <col min="2" max="2" width="18" customWidth="1"/>
    <col min="3" max="3" width="8.375" style="9" customWidth="1"/>
    <col min="4" max="4" width="33.25" style="10" customWidth="1"/>
    <col min="5" max="5" width="12.5" style="11" customWidth="1"/>
    <col min="6" max="6" width="11.625" style="11" customWidth="1"/>
    <col min="7" max="7" width="9.875" style="11" customWidth="1"/>
    <col min="8" max="8" width="11.25" style="11" customWidth="1"/>
    <col min="9" max="9" width="9" style="11" customWidth="1"/>
    <col min="10" max="10" width="7.75" style="11" customWidth="1"/>
  </cols>
  <sheetData>
    <row r="1" ht="45" customHeight="1" spans="1:10">
      <c r="A1" s="12" t="s">
        <v>0</v>
      </c>
      <c r="B1" s="12"/>
      <c r="C1" s="12"/>
      <c r="D1" s="13"/>
      <c r="E1" s="12"/>
      <c r="F1" s="12"/>
      <c r="G1" s="12"/>
      <c r="H1" s="12"/>
      <c r="I1" s="12"/>
      <c r="J1" s="12"/>
    </row>
    <row r="2" ht="27" customHeight="1" spans="1:10">
      <c r="A2" s="14" t="s">
        <v>1</v>
      </c>
      <c r="B2" s="14"/>
      <c r="C2" s="14"/>
      <c r="D2" s="15"/>
      <c r="E2" s="16"/>
      <c r="F2" s="16"/>
      <c r="G2" s="14" t="s">
        <v>2</v>
      </c>
      <c r="H2" s="14"/>
      <c r="I2" s="14"/>
      <c r="J2" s="14"/>
    </row>
    <row r="3" ht="38.25" customHeight="1" spans="1:11">
      <c r="A3" s="17" t="s">
        <v>3</v>
      </c>
      <c r="B3" s="17"/>
      <c r="C3" s="17"/>
      <c r="D3" s="17"/>
      <c r="E3" s="17"/>
      <c r="F3" s="17"/>
      <c r="G3" s="17"/>
      <c r="H3" s="17"/>
      <c r="I3" s="17"/>
      <c r="J3" s="17"/>
      <c r="K3" s="17"/>
    </row>
    <row r="4" s="1" customFormat="1" ht="18" customHeight="1" spans="1:11">
      <c r="A4" s="18" t="s">
        <v>4</v>
      </c>
      <c r="B4" s="18" t="s">
        <v>5</v>
      </c>
      <c r="C4" s="18" t="s">
        <v>6</v>
      </c>
      <c r="D4" s="18" t="s">
        <v>7</v>
      </c>
      <c r="E4" s="19" t="s">
        <v>8</v>
      </c>
      <c r="F4" s="19"/>
      <c r="G4" s="19"/>
      <c r="H4" s="19"/>
      <c r="I4" s="19"/>
      <c r="J4" s="19"/>
      <c r="K4" s="35" t="s">
        <v>9</v>
      </c>
    </row>
    <row r="5" s="1" customFormat="1" ht="33.75" customHeight="1" spans="1:11">
      <c r="A5" s="18"/>
      <c r="B5" s="18"/>
      <c r="C5" s="18"/>
      <c r="D5" s="18"/>
      <c r="E5" s="19" t="s">
        <v>10</v>
      </c>
      <c r="F5" s="19" t="s">
        <v>11</v>
      </c>
      <c r="G5" s="19" t="s">
        <v>12</v>
      </c>
      <c r="H5" s="19" t="s">
        <v>13</v>
      </c>
      <c r="I5" s="19" t="s">
        <v>14</v>
      </c>
      <c r="J5" s="36" t="s">
        <v>15</v>
      </c>
      <c r="K5" s="37"/>
    </row>
    <row r="6" s="2" customFormat="1" ht="36" customHeight="1" spans="1:12">
      <c r="A6" s="20"/>
      <c r="B6" s="20" t="s">
        <v>16</v>
      </c>
      <c r="C6" s="21"/>
      <c r="D6" s="22"/>
      <c r="E6" s="23">
        <f t="shared" ref="E6:J6" si="0">E7+E11+E15+E17+E21+E23+E26</f>
        <v>8559</v>
      </c>
      <c r="F6" s="23">
        <f t="shared" si="0"/>
        <v>11559</v>
      </c>
      <c r="G6" s="23">
        <f t="shared" si="0"/>
        <v>0</v>
      </c>
      <c r="H6" s="23">
        <f t="shared" si="0"/>
        <v>0</v>
      </c>
      <c r="I6" s="23">
        <f t="shared" si="0"/>
        <v>0</v>
      </c>
      <c r="J6" s="23">
        <f t="shared" si="0"/>
        <v>0</v>
      </c>
      <c r="K6" s="37"/>
      <c r="L6" s="38"/>
    </row>
    <row r="7" s="2" customFormat="1" ht="30" customHeight="1" spans="1:11">
      <c r="A7" s="20" t="s">
        <v>17</v>
      </c>
      <c r="B7" s="22" t="s">
        <v>18</v>
      </c>
      <c r="C7" s="21"/>
      <c r="D7" s="22"/>
      <c r="E7" s="23">
        <f t="shared" ref="E7:J7" si="1">SUM(E8:E10)</f>
        <v>580.86</v>
      </c>
      <c r="F7" s="23">
        <f>F8+F9+F10</f>
        <v>580.86</v>
      </c>
      <c r="G7" s="23">
        <f t="shared" si="1"/>
        <v>0</v>
      </c>
      <c r="H7" s="23">
        <f t="shared" si="1"/>
        <v>0</v>
      </c>
      <c r="I7" s="23">
        <f t="shared" si="1"/>
        <v>0</v>
      </c>
      <c r="J7" s="23">
        <f t="shared" si="1"/>
        <v>0</v>
      </c>
      <c r="K7" s="39"/>
    </row>
    <row r="8" s="3" customFormat="1" ht="37.5" customHeight="1" spans="1:11">
      <c r="A8" s="24">
        <v>1</v>
      </c>
      <c r="B8" s="25" t="s">
        <v>19</v>
      </c>
      <c r="C8" s="26" t="s">
        <v>20</v>
      </c>
      <c r="D8" s="25" t="s">
        <v>21</v>
      </c>
      <c r="E8" s="26">
        <v>226.36</v>
      </c>
      <c r="F8" s="26">
        <v>226.36</v>
      </c>
      <c r="G8" s="26"/>
      <c r="H8" s="26"/>
      <c r="I8" s="26"/>
      <c r="J8" s="26"/>
      <c r="K8" s="40" t="s">
        <v>22</v>
      </c>
    </row>
    <row r="9" s="3" customFormat="1" ht="113" customHeight="1" spans="1:11">
      <c r="A9" s="24">
        <v>2</v>
      </c>
      <c r="B9" s="25" t="s">
        <v>23</v>
      </c>
      <c r="C9" s="26" t="s">
        <v>20</v>
      </c>
      <c r="D9" s="25" t="s">
        <v>24</v>
      </c>
      <c r="E9" s="26">
        <v>54.5</v>
      </c>
      <c r="F9" s="26">
        <v>54.5</v>
      </c>
      <c r="G9" s="26"/>
      <c r="H9" s="26"/>
      <c r="I9" s="41"/>
      <c r="J9" s="26"/>
      <c r="K9" s="40" t="s">
        <v>22</v>
      </c>
    </row>
    <row r="10" s="3" customFormat="1" ht="43" customHeight="1" spans="1:11">
      <c r="A10" s="24">
        <v>3</v>
      </c>
      <c r="B10" s="25" t="s">
        <v>25</v>
      </c>
      <c r="C10" s="26" t="s">
        <v>20</v>
      </c>
      <c r="D10" s="25" t="s">
        <v>26</v>
      </c>
      <c r="E10" s="26">
        <v>300</v>
      </c>
      <c r="F10" s="26">
        <v>300</v>
      </c>
      <c r="G10" s="26"/>
      <c r="H10" s="26"/>
      <c r="I10" s="26"/>
      <c r="J10" s="26"/>
      <c r="K10" s="42" t="s">
        <v>27</v>
      </c>
    </row>
    <row r="11" s="4" customFormat="1" ht="30" customHeight="1" spans="1:11">
      <c r="A11" s="21" t="s">
        <v>28</v>
      </c>
      <c r="B11" s="27" t="s">
        <v>29</v>
      </c>
      <c r="C11" s="21"/>
      <c r="D11" s="27"/>
      <c r="E11" s="28">
        <f>SUM(E12:E14)</f>
        <v>6.7974</v>
      </c>
      <c r="F11" s="28">
        <f>F12+F13+F14</f>
        <v>3006.7974</v>
      </c>
      <c r="G11" s="28">
        <f t="shared" ref="E11:J11" si="2">SUM(G12:G14)</f>
        <v>0</v>
      </c>
      <c r="H11" s="28">
        <f t="shared" si="2"/>
        <v>0</v>
      </c>
      <c r="I11" s="28">
        <f t="shared" si="2"/>
        <v>0</v>
      </c>
      <c r="J11" s="28">
        <f t="shared" si="2"/>
        <v>0</v>
      </c>
      <c r="K11" s="40"/>
    </row>
    <row r="12" s="5" customFormat="1" ht="112" customHeight="1" spans="1:11">
      <c r="A12" s="26">
        <v>1</v>
      </c>
      <c r="B12" s="25" t="s">
        <v>30</v>
      </c>
      <c r="C12" s="26" t="s">
        <v>31</v>
      </c>
      <c r="D12" s="25" t="s">
        <v>32</v>
      </c>
      <c r="E12" s="29"/>
      <c r="F12" s="29">
        <v>2000</v>
      </c>
      <c r="G12" s="29"/>
      <c r="H12" s="29"/>
      <c r="I12" s="29"/>
      <c r="J12" s="29"/>
      <c r="K12" s="40" t="s">
        <v>22</v>
      </c>
    </row>
    <row r="13" ht="105" customHeight="1" spans="1:11">
      <c r="A13" s="26">
        <v>2</v>
      </c>
      <c r="B13" s="25" t="s">
        <v>33</v>
      </c>
      <c r="C13" s="26" t="s">
        <v>34</v>
      </c>
      <c r="D13" s="25" t="s">
        <v>35</v>
      </c>
      <c r="E13" s="29"/>
      <c r="F13" s="29">
        <v>1000</v>
      </c>
      <c r="G13" s="29"/>
      <c r="H13" s="29"/>
      <c r="I13" s="29"/>
      <c r="J13" s="29"/>
      <c r="K13" s="40" t="s">
        <v>22</v>
      </c>
    </row>
    <row r="14" ht="46.15" customHeight="1" spans="1:11">
      <c r="A14" s="26">
        <v>3</v>
      </c>
      <c r="B14" s="25" t="s">
        <v>36</v>
      </c>
      <c r="C14" s="26" t="s">
        <v>37</v>
      </c>
      <c r="D14" s="25" t="s">
        <v>38</v>
      </c>
      <c r="E14" s="29">
        <f>F14+G14+H14+I14+J14</f>
        <v>6.7974</v>
      </c>
      <c r="F14" s="29">
        <v>6.7974</v>
      </c>
      <c r="G14" s="29"/>
      <c r="H14" s="29"/>
      <c r="I14" s="29"/>
      <c r="J14" s="29"/>
      <c r="K14" s="40" t="s">
        <v>39</v>
      </c>
    </row>
    <row r="15" s="4" customFormat="1" ht="32.25" customHeight="1" spans="1:11">
      <c r="A15" s="21" t="s">
        <v>40</v>
      </c>
      <c r="B15" s="27" t="s">
        <v>41</v>
      </c>
      <c r="C15" s="21"/>
      <c r="D15" s="27"/>
      <c r="E15" s="28">
        <f t="shared" ref="E15:J15" si="3">SUM(E16)</f>
        <v>360.778</v>
      </c>
      <c r="F15" s="28">
        <f>F16</f>
        <v>360.778</v>
      </c>
      <c r="G15" s="28">
        <f t="shared" si="3"/>
        <v>0</v>
      </c>
      <c r="H15" s="28">
        <f t="shared" si="3"/>
        <v>0</v>
      </c>
      <c r="I15" s="28">
        <f t="shared" si="3"/>
        <v>0</v>
      </c>
      <c r="J15" s="28">
        <f t="shared" si="3"/>
        <v>0</v>
      </c>
      <c r="K15" s="40"/>
    </row>
    <row r="16" ht="46.15" customHeight="1" spans="1:11">
      <c r="A16" s="26">
        <v>1</v>
      </c>
      <c r="B16" s="25" t="s">
        <v>42</v>
      </c>
      <c r="C16" s="26" t="s">
        <v>43</v>
      </c>
      <c r="D16" s="25" t="s">
        <v>44</v>
      </c>
      <c r="E16" s="29">
        <f>F16+G16+H16+I16+J16</f>
        <v>360.778</v>
      </c>
      <c r="F16" s="29">
        <v>360.778</v>
      </c>
      <c r="G16" s="29"/>
      <c r="H16" s="29"/>
      <c r="I16" s="29"/>
      <c r="J16" s="29"/>
      <c r="K16" s="42" t="s">
        <v>45</v>
      </c>
    </row>
    <row r="17" s="4" customFormat="1" ht="36" customHeight="1" spans="1:11">
      <c r="A17" s="21" t="s">
        <v>46</v>
      </c>
      <c r="B17" s="27" t="s">
        <v>47</v>
      </c>
      <c r="C17" s="21"/>
      <c r="D17" s="27"/>
      <c r="E17" s="28">
        <f t="shared" ref="E17:J17" si="4">SUM(E18:E20)</f>
        <v>230</v>
      </c>
      <c r="F17" s="28">
        <f>F18+F19+F20</f>
        <v>230</v>
      </c>
      <c r="G17" s="28">
        <f t="shared" si="4"/>
        <v>0</v>
      </c>
      <c r="H17" s="28">
        <f t="shared" si="4"/>
        <v>0</v>
      </c>
      <c r="I17" s="28">
        <f t="shared" si="4"/>
        <v>0</v>
      </c>
      <c r="J17" s="28">
        <f t="shared" si="4"/>
        <v>0</v>
      </c>
      <c r="K17" s="40"/>
    </row>
    <row r="18" s="5" customFormat="1" ht="36" customHeight="1" spans="1:11">
      <c r="A18" s="26">
        <v>1</v>
      </c>
      <c r="B18" s="25" t="s">
        <v>48</v>
      </c>
      <c r="C18" s="30" t="s">
        <v>20</v>
      </c>
      <c r="D18" s="25" t="s">
        <v>49</v>
      </c>
      <c r="E18" s="29">
        <f>F18+G18+H18+I18+J18</f>
        <v>30</v>
      </c>
      <c r="F18" s="29">
        <v>30</v>
      </c>
      <c r="G18" s="29"/>
      <c r="H18" s="29"/>
      <c r="I18" s="29"/>
      <c r="J18" s="29"/>
      <c r="K18" s="40" t="s">
        <v>22</v>
      </c>
    </row>
    <row r="19" ht="39" customHeight="1" spans="1:11">
      <c r="A19" s="26">
        <v>2</v>
      </c>
      <c r="B19" s="25" t="s">
        <v>50</v>
      </c>
      <c r="C19" s="30" t="s">
        <v>20</v>
      </c>
      <c r="D19" s="25" t="s">
        <v>51</v>
      </c>
      <c r="E19" s="29">
        <v>100</v>
      </c>
      <c r="F19" s="26">
        <v>100</v>
      </c>
      <c r="G19" s="26"/>
      <c r="H19" s="26"/>
      <c r="I19" s="26"/>
      <c r="J19" s="26"/>
      <c r="K19" s="40" t="s">
        <v>22</v>
      </c>
    </row>
    <row r="20" ht="30.75" customHeight="1" spans="1:11">
      <c r="A20" s="26">
        <v>3</v>
      </c>
      <c r="B20" s="25" t="s">
        <v>52</v>
      </c>
      <c r="C20" s="30" t="s">
        <v>20</v>
      </c>
      <c r="D20" s="25" t="s">
        <v>53</v>
      </c>
      <c r="E20" s="29">
        <f>F20+G20+H20+I20+J20</f>
        <v>100</v>
      </c>
      <c r="F20" s="26">
        <v>100</v>
      </c>
      <c r="G20" s="26"/>
      <c r="H20" s="26"/>
      <c r="I20" s="26"/>
      <c r="J20" s="26"/>
      <c r="K20" s="40" t="s">
        <v>22</v>
      </c>
    </row>
    <row r="21" s="4" customFormat="1" ht="36" customHeight="1" spans="1:11">
      <c r="A21" s="21" t="s">
        <v>54</v>
      </c>
      <c r="B21" s="27" t="s">
        <v>55</v>
      </c>
      <c r="C21" s="21"/>
      <c r="D21" s="27"/>
      <c r="E21" s="21">
        <f>SUM(E22)</f>
        <v>5199</v>
      </c>
      <c r="F21" s="21">
        <f>SUM(F22)</f>
        <v>5199</v>
      </c>
      <c r="G21" s="21"/>
      <c r="H21" s="21"/>
      <c r="I21" s="21"/>
      <c r="J21" s="21"/>
      <c r="K21" s="40"/>
    </row>
    <row r="22" s="5" customFormat="1" ht="36" customHeight="1" spans="1:11">
      <c r="A22" s="26">
        <v>1</v>
      </c>
      <c r="B22" s="25" t="s">
        <v>55</v>
      </c>
      <c r="C22" s="31" t="s">
        <v>56</v>
      </c>
      <c r="D22" s="25" t="s">
        <v>57</v>
      </c>
      <c r="E22" s="29">
        <v>5199</v>
      </c>
      <c r="F22" s="29">
        <v>5199</v>
      </c>
      <c r="G22" s="29"/>
      <c r="H22" s="29"/>
      <c r="I22" s="29"/>
      <c r="J22" s="29"/>
      <c r="K22" s="42" t="s">
        <v>58</v>
      </c>
    </row>
    <row r="23" s="4" customFormat="1" ht="36" customHeight="1" spans="1:11">
      <c r="A23" s="21" t="s">
        <v>59</v>
      </c>
      <c r="B23" s="27" t="s">
        <v>60</v>
      </c>
      <c r="C23" s="32"/>
      <c r="D23" s="27"/>
      <c r="E23" s="28">
        <v>2119.5646</v>
      </c>
      <c r="F23" s="28">
        <v>2119.5646</v>
      </c>
      <c r="G23" s="28">
        <f t="shared" ref="G23:J23" si="5">SUM(G24:G25)</f>
        <v>0</v>
      </c>
      <c r="H23" s="28">
        <f t="shared" si="5"/>
        <v>0</v>
      </c>
      <c r="I23" s="28">
        <f t="shared" si="5"/>
        <v>0</v>
      </c>
      <c r="J23" s="28">
        <f t="shared" si="5"/>
        <v>0</v>
      </c>
      <c r="K23" s="40"/>
    </row>
    <row r="24" s="4" customFormat="1" ht="57.75" customHeight="1" spans="1:11">
      <c r="A24" s="26">
        <v>1</v>
      </c>
      <c r="B24" s="25" t="s">
        <v>61</v>
      </c>
      <c r="C24" s="31" t="s">
        <v>20</v>
      </c>
      <c r="D24" s="25" t="s">
        <v>62</v>
      </c>
      <c r="E24" s="29">
        <v>100</v>
      </c>
      <c r="F24" s="29">
        <v>100</v>
      </c>
      <c r="G24" s="29"/>
      <c r="H24" s="29"/>
      <c r="I24" s="29"/>
      <c r="J24" s="29"/>
      <c r="K24" s="40" t="s">
        <v>22</v>
      </c>
    </row>
    <row r="25" s="5" customFormat="1" ht="36" customHeight="1" spans="1:11">
      <c r="A25" s="26">
        <v>2</v>
      </c>
      <c r="B25" s="25" t="s">
        <v>63</v>
      </c>
      <c r="C25" s="33" t="s">
        <v>20</v>
      </c>
      <c r="D25" s="25" t="s">
        <v>64</v>
      </c>
      <c r="E25" s="29">
        <v>2019.5646</v>
      </c>
      <c r="F25" s="29">
        <v>2019.5646</v>
      </c>
      <c r="G25" s="29"/>
      <c r="H25" s="29"/>
      <c r="I25" s="29"/>
      <c r="J25" s="29"/>
      <c r="K25" s="40" t="s">
        <v>22</v>
      </c>
    </row>
    <row r="26" s="6" customFormat="1" ht="36" customHeight="1" spans="1:11">
      <c r="A26" s="21" t="s">
        <v>65</v>
      </c>
      <c r="B26" s="27" t="s">
        <v>66</v>
      </c>
      <c r="C26" s="21"/>
      <c r="D26" s="34"/>
      <c r="E26" s="21">
        <f t="shared" ref="E26:J26" si="6">SUM(E27)</f>
        <v>62</v>
      </c>
      <c r="F26" s="21">
        <f t="shared" si="6"/>
        <v>62</v>
      </c>
      <c r="G26" s="21">
        <f t="shared" si="6"/>
        <v>0</v>
      </c>
      <c r="H26" s="21">
        <f t="shared" si="6"/>
        <v>0</v>
      </c>
      <c r="I26" s="21">
        <f t="shared" si="6"/>
        <v>0</v>
      </c>
      <c r="J26" s="21">
        <f t="shared" si="6"/>
        <v>0</v>
      </c>
      <c r="K26" s="43"/>
    </row>
    <row r="27" s="7" customFormat="1" ht="57.75" customHeight="1" spans="1:11">
      <c r="A27" s="26">
        <v>1</v>
      </c>
      <c r="B27" s="25" t="s">
        <v>66</v>
      </c>
      <c r="C27" s="26" t="s">
        <v>20</v>
      </c>
      <c r="D27" s="25" t="s">
        <v>67</v>
      </c>
      <c r="E27" s="26">
        <v>62</v>
      </c>
      <c r="F27" s="26">
        <v>62</v>
      </c>
      <c r="G27" s="26"/>
      <c r="H27" s="26"/>
      <c r="I27" s="26"/>
      <c r="J27" s="26"/>
      <c r="K27" s="43" t="s">
        <v>22</v>
      </c>
    </row>
  </sheetData>
  <mergeCells count="10">
    <mergeCell ref="A1:J1"/>
    <mergeCell ref="A2:C2"/>
    <mergeCell ref="G2:I2"/>
    <mergeCell ref="A3:K3"/>
    <mergeCell ref="E4:J4"/>
    <mergeCell ref="A4:A5"/>
    <mergeCell ref="B4:B5"/>
    <mergeCell ref="C4:C5"/>
    <mergeCell ref="D4:D5"/>
    <mergeCell ref="K4:K7"/>
  </mergeCells>
  <pageMargins left="0.393700787401575" right="0.433070866141732" top="0.433070866141732" bottom="0.43307086614173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摩西</cp:lastModifiedBy>
  <dcterms:created xsi:type="dcterms:W3CDTF">2018-08-30T07:04:00Z</dcterms:created>
  <cp:lastPrinted>2020-03-09T06:28:00Z</cp:lastPrinted>
  <dcterms:modified xsi:type="dcterms:W3CDTF">2020-05-14T14:50:53Z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2052-11.1.0.9678</vt:lpwstr>
  </property>
  <property fmtid="{D5CDD505-2E9C-101B-9397-08002B2CF9AE}" pid="3" name="KSORubyTemplateID">
    <vt:lpwstr>11</vt:lpwstr>
  </property>
</Properties>
</file>